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влансний ресурс" sheetId="1" r:id="rId1"/>
    <sheet name="СОЦ-ЕКОНОМ ДБ" sheetId="2" r:id="rId2"/>
  </sheets>
  <externalReferences>
    <externalReference r:id="rId5"/>
    <externalReference r:id="rId6"/>
  </externalReferences>
  <definedNames>
    <definedName name="Z_B609B360_6D83_4CA8_B56F_0C17437B57F3_.wvu.PrintArea" localSheetId="0">'влансний ресурс'!$A$3:$C$91</definedName>
    <definedName name="Z_B609B360_6D83_4CA8_B56F_0C17437B57F3_.wvu.PrintArea" localSheetId="1">'СОЦ-ЕКОНОМ ДБ'!$A$2:$C$20</definedName>
    <definedName name="_xlnm.Print_Titles" localSheetId="0">'влансний ресурс'!$5:$5</definedName>
    <definedName name="_xlnm.Print_Titles" localSheetId="1">'СОЦ-ЕКОНОМ ДБ'!$4:$4</definedName>
    <definedName name="_xlnm.Print_Area" localSheetId="0">'влансний ресурс'!$A$2:$C$98</definedName>
    <definedName name="_xlnm.Print_Area" localSheetId="1">'СОЦ-ЕКОНОМ ДБ'!$A$1:$C$23</definedName>
    <definedName name="_xlnm.Print_Area" localSheetId="0">'влансний ресурс'!$A$2:$C$98</definedName>
    <definedName name="_xlnm.Print_Area" localSheetId="1">'СОЦ-ЕКОНОМ ДБ'!$A$1:$C$23</definedName>
    <definedName name="_xlnm.Print_Titles" localSheetId="1">'СОЦ-ЕКОНОМ ДБ'!$4:$4</definedName>
  </definedNames>
  <calcPr fullCalcOnLoad="1"/>
</workbook>
</file>

<file path=xl/sharedStrings.xml><?xml version="1.0" encoding="utf-8"?>
<sst xmlns="http://schemas.openxmlformats.org/spreadsheetml/2006/main" count="127" uniqueCount="119">
  <si>
    <t>Внесення змін до  бюджету Житомирської міської територіальної громади на 2021 рік</t>
  </si>
  <si>
    <t>№ п/п</t>
  </si>
  <si>
    <t>Головний розпорядник коштів / Напрямок</t>
  </si>
  <si>
    <t>Сумв, тис.грн</t>
  </si>
  <si>
    <t>Департамент освіти Житомирської міської ради</t>
  </si>
  <si>
    <t>Забезпечення якісного навчання учнів в умовах реалізації концепції "Нова українська школа" (співфінансування по субвенції з державного бюджету)</t>
  </si>
  <si>
    <t>Створення навчально-практичних центрів на базі ДНЗ "Центр сфери обслуговування м.Житомира" ( співфінансування по субвенції з державного бюджету на створення навчально-практичних центрів сучасної професійної (професійно-технічної) освіти)</t>
  </si>
  <si>
    <t>Придбання ноутбуків для педпрацівників для проведення дистанційного навчання (співфінансування  по субвенції з державного бюджету  на заходи, спрямовані на боротьбу з COVID-19 та її наслідками під час навчального процесу у закладах загальної середньої освіти)</t>
  </si>
  <si>
    <t>Забезпечення своєчасної та якісної підготовки до нового навчального року та поліпшення матеріально-технічної бази закладів освіти,  у т.ч.:</t>
  </si>
  <si>
    <t xml:space="preserve"> - придбання обладнання, меблів та інвентарю для відкриття закладу дошкільної освіти  №32 </t>
  </si>
  <si>
    <t xml:space="preserve"> - закупівлю пароконвектоматів для закладів дошкільної освіти </t>
  </si>
  <si>
    <r>
      <rPr>
        <sz val="10"/>
        <color indexed="8"/>
        <rFont val="Arial Cyr"/>
        <family val="0"/>
      </rPr>
      <t xml:space="preserve"> -</t>
    </r>
    <r>
      <rPr>
        <sz val="7"/>
        <color indexed="8"/>
        <rFont val="Times New Roman"/>
        <family val="0"/>
      </rPr>
      <t xml:space="preserve">         </t>
    </r>
    <r>
      <rPr>
        <sz val="14"/>
        <color indexed="8"/>
        <rFont val="Times New Roman"/>
        <family val="0"/>
      </rPr>
      <t>оновлення холодильного та технологічного обладнання  (ДНЗ №51,ЗОШ №1,20, ЗОШ №14);</t>
    </r>
  </si>
  <si>
    <t xml:space="preserve"> - забезпечення лабораторних досліджень відповідно до вимог Санітарного регламенту в закладах освіти</t>
  </si>
  <si>
    <r>
      <rPr>
        <sz val="10"/>
        <color indexed="8"/>
        <rFont val="Arial Cyr"/>
        <family val="0"/>
      </rPr>
      <t xml:space="preserve"> -</t>
    </r>
    <r>
      <rPr>
        <sz val="7"/>
        <color indexed="8"/>
        <rFont val="Times New Roman"/>
        <family val="0"/>
      </rPr>
      <t xml:space="preserve">       </t>
    </r>
    <r>
      <rPr>
        <sz val="14"/>
        <color indexed="8"/>
        <rFont val="Times New Roman"/>
        <family val="0"/>
      </rPr>
      <t>влаштування пожежної сигналізації та системи оповіщення  (перелік додається)</t>
    </r>
  </si>
  <si>
    <r>
      <rPr>
        <sz val="7"/>
        <color indexed="8"/>
        <rFont val="Times New Roman"/>
        <family val="0"/>
      </rPr>
      <t xml:space="preserve"> </t>
    </r>
    <r>
      <rPr>
        <sz val="14"/>
        <color indexed="8"/>
        <rFont val="Times New Roman"/>
        <family val="0"/>
      </rPr>
      <t>-</t>
    </r>
    <r>
      <rPr>
        <sz val="7"/>
        <color indexed="8"/>
        <rFont val="Times New Roman"/>
        <family val="0"/>
      </rPr>
      <t xml:space="preserve">     </t>
    </r>
    <r>
      <rPr>
        <sz val="14"/>
        <color indexed="8"/>
        <rFont val="Times New Roman"/>
        <family val="0"/>
      </rPr>
      <t xml:space="preserve">проведення поточного ремонту харчоблоку (загальнобудівельні, електромонтажні роботи) ЗОШ №20 </t>
    </r>
  </si>
  <si>
    <r>
      <rPr>
        <sz val="7"/>
        <color indexed="8"/>
        <rFont val="Times New Roman"/>
        <family val="0"/>
      </rPr>
      <t xml:space="preserve"> </t>
    </r>
    <r>
      <rPr>
        <sz val="14"/>
        <color indexed="8"/>
        <rFont val="Times New Roman"/>
        <family val="0"/>
      </rPr>
      <t xml:space="preserve">- </t>
    </r>
    <r>
      <rPr>
        <sz val="7"/>
        <color indexed="8"/>
        <rFont val="Times New Roman"/>
        <family val="0"/>
      </rPr>
      <t xml:space="preserve"> </t>
    </r>
    <r>
      <rPr>
        <sz val="14"/>
        <color indexed="8"/>
        <rFont val="Times New Roman"/>
        <family val="0"/>
      </rPr>
      <t xml:space="preserve">поточний ремонт приміщень пральні  ДНЗ №29 </t>
    </r>
  </si>
  <si>
    <r>
      <rPr>
        <sz val="10"/>
        <color indexed="8"/>
        <rFont val="Arial Cyr"/>
        <family val="0"/>
      </rPr>
      <t xml:space="preserve"> -</t>
    </r>
    <r>
      <rPr>
        <sz val="7"/>
        <color indexed="8"/>
        <rFont val="Times New Roman"/>
        <family val="0"/>
      </rPr>
      <t xml:space="preserve">    </t>
    </r>
    <r>
      <rPr>
        <sz val="14"/>
        <color indexed="8"/>
        <rFont val="Times New Roman"/>
        <family val="0"/>
      </rPr>
      <t>придбання електросушильної машини для білизни ДНЗ№56</t>
    </r>
  </si>
  <si>
    <t>Економія видатків на придбання продуктів харчування</t>
  </si>
  <si>
    <t>Придбання секції металевого паркану та будівельні матеріали для ЗОШ №10</t>
  </si>
  <si>
    <t>Доочистка води артезіанської свердлвини у Вересівській ЗОШ І-ІІІ ступенів, у т.ч.:</t>
  </si>
  <si>
    <t xml:space="preserve"> - закупівля додатковогообладнання</t>
  </si>
  <si>
    <t xml:space="preserve"> - проведення поточного ремонту із встановленням додаткового обладнання для очищення води</t>
  </si>
  <si>
    <t>Департамент соціальної політики Житомирської міської ради</t>
  </si>
  <si>
    <t>Надання адресної матеріальної допомоги окремим категоріям населення</t>
  </si>
  <si>
    <t>Надання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</si>
  <si>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ЖОГО "Милосердя" для здійснення заходів, спрямованих на соціальний захист бездомних осіб та осіб, звільнених з місць позбавлення волі</t>
  </si>
  <si>
    <t>Управління культури  Житомирської міської ради</t>
  </si>
  <si>
    <t>Бібліотека села Вереси</t>
  </si>
  <si>
    <t>"Будинок народної творчості" села Вереси</t>
  </si>
  <si>
    <t>Відзначення загальнодержавних свят та інших заходів (с.Вереси)</t>
  </si>
  <si>
    <t>Управління житлового господарства  Житомирської міської ради</t>
  </si>
  <si>
    <t>Капітальний ремонт частини житлового будинку сімейного типу із застосуванням енергозберігаючих технологій термомодернізації за адресою м.Житомир, провулок Скельний, 3 кв.2</t>
  </si>
  <si>
    <t>Капітальний ремонт житлових будинків на умовах співфінансування -             4 000,0 тис.грн, капітальний ремонт ліфтів - 1 000,0 тис.грн</t>
  </si>
  <si>
    <t>Поточний ремонт асфальтобетонного покриття прибудинкових територій житлових будинків</t>
  </si>
  <si>
    <t xml:space="preserve"> Технічна підтримка сайту по веденню електронної карти-довідника житлового фонду м.Житомира</t>
  </si>
  <si>
    <t>Реалізація проєктів соціально-економічного розвитку (розподіл додається)</t>
  </si>
  <si>
    <t xml:space="preserve">Капітальний ремонт вхідної групи житлового будинку на проспекті Миру, 17 в м.Житомирі із встановленням двох електричниї підйомників  для забезпечення двох електричних підйомників для забезпечення безперебійного доступу маломобільних груп населення </t>
  </si>
  <si>
    <t>Управління комунального господарства  Житомирської міської ради</t>
  </si>
  <si>
    <t>Надання фінансової підтримки для АТ "НАК "Нафтогаз України" по Мировим угодам ( для КП ЖТКЕ)</t>
  </si>
  <si>
    <t>Реконструкція районної котельні РК-10 за адресою: м.Житомир, пров. 1-й Винокурний, 36а, шляхом встановлення термодинамічної установки органічного циклу Ренкіна ( паливо - тріска деревини) (КП ЖТКЕ)</t>
  </si>
  <si>
    <t>Реконструкція районної котельні РК-10 за адресою: м.Житомир, пров. 1-й Винокурний, 36а, шляхом встановлення термодинамічної установки органічного циклу Ренкіна (паливо - тріска деревини) (Приєднання до зовнішніх електричних мереж термодинамічної установки та автоматичної системи комерційного обліку електричної енергії згідно нормативних документів) (КП ЖТКЕ)</t>
  </si>
  <si>
    <t>Будівництво кладовища  та автостоянки на міському кладовищі в м. Житомирі  2 пусковий комплекс, І черга (сектори 56,57) (коригування) та виготовлення ПКД</t>
  </si>
  <si>
    <t>Утримання та поточний ремонт мереж зовнішнього освітлення с.Вереси</t>
  </si>
  <si>
    <t>Перерозподіл видатків фонду охорони навколишнього природного середовища, у т.ч.:</t>
  </si>
  <si>
    <t xml:space="preserve"> - резерв коштів фонду охорони навколишнього природного середовища</t>
  </si>
  <si>
    <t xml:space="preserve"> - розроблення Програми державного моніторингу у галузі атмосферного повітря для м.Житомира (англомерації) </t>
  </si>
  <si>
    <t xml:space="preserve"> - придбання та впровадження обладнання (контейнерів) для збору та складування побутових і промисловихх відходів ( КП "СККПО")</t>
  </si>
  <si>
    <t>Внески до статутного капіталу (КП ЖТКЕ)</t>
  </si>
  <si>
    <t>Управління капітального будівництва  Житомирської міської ради</t>
  </si>
  <si>
    <t>Капітальний ремонт тротуару від вул. В. Бердичівська до вул. Пушкінська (ліворуч) в м. Житомирі (в т.ч. виготовлення ПКД)</t>
  </si>
  <si>
    <t>Реконструкція приміщень дошкільного навчального закладу №32 по вул. Якубовського,10 в м. Житомирі</t>
  </si>
  <si>
    <t>Капітальний ремонт вул. Театральна (вул. В. Бердичівська – вул. Київська) в м. Житомирі</t>
  </si>
  <si>
    <t>Капітальний ремонт благоустрою території набережної річки Тетерів в місті Житомирі з розміщенням об'єктів фізичної культури і спорту (І-ша черга)</t>
  </si>
  <si>
    <t>Реконструкція території благоустрою бульвару Нового в  місті Житомирі</t>
  </si>
  <si>
    <t>Капітальний ремонт вул. Київська (від вул. Небесної Сотні до шляхопроводу по Київському шосе) в м. Житомирі (співфінансування) ( в т.ч. виготовлення ПКД)</t>
  </si>
  <si>
    <t>Реконструкція скверу на Майдані Соборному у м.Житомирі зі встановленням флагштоку Державного прапору України (співфінансування)</t>
  </si>
  <si>
    <t>Ремонтно-реставраційні роботи будинку школи (літера «А-ІІ») Житомирської міської гуманітарної гімназії № 23 ім. М.Й. Очерета за адресою: м. Житомир, вул. Б. Лятошинського, 14</t>
  </si>
  <si>
    <t>Капітальний ремонт дорожнього покриття вул. Велика Бердичівська (вул. Довженка - перехрестя вул. Льва Толстого та вул. Жуйка) в м.Житомирі</t>
  </si>
  <si>
    <t>Капітальний ремонт приміщень вхідної групи з влаштуванням нового освітнього простору Житомирської загальноосвітньої школи I-III ступенів №21, за адресою: вул. Святослава Ріхтера,6-а</t>
  </si>
  <si>
    <t>Реконструкція території Гідропарку в місті Житомирі з розміщенням об'єктів фізичної культури і спорту ( в т.ч. виготовлення ПКД)</t>
  </si>
  <si>
    <t>Управління транспорту і зв'язку Житомирської міської ради</t>
  </si>
  <si>
    <t>Виконання заходів програми організації безпеки руху транспорту та пішоходів в Житомирській міській об'єднаній територіальній громаді на 2018-2023 роки , в т.ч.:</t>
  </si>
  <si>
    <t xml:space="preserve"> - підготовка до зимового періоду 2021-2022 років - придбання протиожеледних матеріалів ( КП УАШ)</t>
  </si>
  <si>
    <t xml:space="preserve"> - придбання регулювального, запобіжного, сигнального та освітлювального обладнання</t>
  </si>
  <si>
    <t>Утримання та розвиток доріг с.Вереси</t>
  </si>
  <si>
    <t>Утримання вулиць та доріг (прибирання тротуарів)</t>
  </si>
  <si>
    <t>Внесок до статутного капіталу КП ЖТТУ на обслуговування кредиту ЄБРР</t>
  </si>
  <si>
    <t>Департамент містобудування та земельних відносин  Житомирської міської ради</t>
  </si>
  <si>
    <t xml:space="preserve">Проведення інвентаризації земель с.Вереси та складання за її результатами технічної документації із землеустрою </t>
  </si>
  <si>
    <t>Управління з розвитку села Вереси Житомирської міської ради</t>
  </si>
  <si>
    <t>Утримання управління з розвитку с. Вереси</t>
  </si>
  <si>
    <t>Будинок культури села Вереси</t>
  </si>
  <si>
    <t>Інші заходи у сфері соціального захисту і соціального забезпечення (с.Вереси)</t>
  </si>
  <si>
    <t>Благоустрій села Вереси</t>
  </si>
  <si>
    <t>Виконавчий комітет Житомирської міської ради</t>
  </si>
  <si>
    <t xml:space="preserve">Сприяння розвитку підприємництва та сервісного обслуговування платників податків </t>
  </si>
  <si>
    <t>Реалізація проєктів соціально-економічного розвитку - 27 000,0 тис.грн. (розподіл додається), у т.ч.:</t>
  </si>
  <si>
    <t xml:space="preserve"> - розподілено за об'єктами</t>
  </si>
  <si>
    <t xml:space="preserve"> - нерозподілений обсяг (- 2 667,0 тис.грн.)</t>
  </si>
  <si>
    <t>Житомирському відділу поліції Головного управління Національної поліції в Житомирській області на енергоефективні заходи за адресою: м.Житомир, вул.Л.Українки, 17</t>
  </si>
  <si>
    <t xml:space="preserve">Міському відділу Управління ДСНС у Житомирській області на придбання спеціального одягу та пального </t>
  </si>
  <si>
    <t xml:space="preserve"> Проведення експертної грошової оцінки вільних земельних ділянок несільськогосподарського призначення</t>
  </si>
  <si>
    <t>Видатки на забезпечення потреб виборчого округу за пропозиціми депутатів</t>
  </si>
  <si>
    <t>Департамент бюджету та фінансів Житомирської міської ради</t>
  </si>
  <si>
    <t>Зменшення  резервного фонду</t>
  </si>
  <si>
    <t xml:space="preserve">Економія по видатках на обслуговування кредиту НЕФКО </t>
  </si>
  <si>
    <t>РАЗОМ ВИДАТКИ</t>
  </si>
  <si>
    <t>БАЛАНС</t>
  </si>
  <si>
    <t>#REF!</t>
  </si>
  <si>
    <t>БАЛАНС/НЕБАЛАНС</t>
  </si>
  <si>
    <t>Субвенція з державного бюджету на здійснення заходів щодо соціально-економічного розвитку окремих територій</t>
  </si>
  <si>
    <t>( Розпорядження КМУ від 19.05.2021 № 468-р)</t>
  </si>
  <si>
    <t>Сума, тис.грн</t>
  </si>
  <si>
    <t>1.</t>
  </si>
  <si>
    <t>Виготовлення меблів для групових роздаткових Житомирського дошкільного навчального закладу № 30, 10014, м. Житомир, вулиця Пушкінська, 17</t>
  </si>
  <si>
    <t>2.</t>
  </si>
  <si>
    <t>Виготовлення проектно-кошторисної документації реконструкції ДНЗ №10 (обладнання сенсорної кімнати для інклюзивних дітей), м. Житомир, вулиця Котовського, 89/97</t>
  </si>
  <si>
    <t>3.</t>
  </si>
  <si>
    <t>Виготовлення проектно-кошторисної документації реконструкції ДНЗ №44 (обладнання сенсорної кімнати для інклюзивних дітей), м. Житомир, вулиця Вітрука, 17</t>
  </si>
  <si>
    <t>4.</t>
  </si>
  <si>
    <t>Виготовлення проектно-кошторисної документації реконструкції ЦРД №69 (обладнання сенсорної кімнати для інклюзивних дітей), м. Житомир, вулиця Хлібна, 47</t>
  </si>
  <si>
    <t>5.</t>
  </si>
  <si>
    <t>Виготовлення проектно-кошторисної документації реконструкції ДНЗ №70 (обладнання сенсорної кімнати для інклюзивних дітей), м. Житомир, вулиця Мануїльського, 1 а</t>
  </si>
  <si>
    <t>6.</t>
  </si>
  <si>
    <t>Виготовлення проектно-кошторисної документації реконструкції ДНЗ №71 (обладнання сенсорної кімнати для інклюзивних дітей), м. Житомир, вулиця Олександра Клосовського, 8</t>
  </si>
  <si>
    <t>7.</t>
  </si>
  <si>
    <t>Закупівля посудомийної машини для їдальні загальноосвітньої школи I—III ступенів № 28 міста Житомир імені Івана Виговського, 10031, м. Житомир, вулиця Тараса Бульби-Боровця, 17</t>
  </si>
  <si>
    <t>Управління капітального будівництва Житомирської міської ради</t>
  </si>
  <si>
    <t>8.</t>
  </si>
  <si>
    <t>Виготовлення проектно-кошторисної документації реконструкції спортивного майданчику Житомирського дошкільного навчального закладу № 30 за адресою: 10014, м. Житомир, вулиця Пушкінська, 17</t>
  </si>
  <si>
    <t>9.</t>
  </si>
  <si>
    <t>Реконструкція спортивного майданчику Житомирського дошкільного навчального закладу № 30 за адресою: 10014, м. Житомир, вулиця Пушкінська, 17</t>
  </si>
  <si>
    <t>10.</t>
  </si>
  <si>
    <t>Реконструкція спортивного майданчика за адресою м. Житомир, вул. Вітрука, 35</t>
  </si>
  <si>
    <t>Управління охорони здоров'я Житомирської міської ради</t>
  </si>
  <si>
    <t>11.</t>
  </si>
  <si>
    <t>Придбання системи рентгенівської діагностичної С-подібної для комунального підприємства “Лікарня № 2 ім. В. П. Павлусенка” Житомирської міської ради, адреса: 10004, м. Житомир, вул. Романа Шухевича, 2а</t>
  </si>
  <si>
    <t>12.</t>
  </si>
  <si>
    <t>Придбання ультразвукової системи для комунального підприємства “Лікарня № 2 ім. В.П. Павлусенка” Житомирської міської ради, адреса: 10004, м. Житомир, вул. Романа Шухевича, 2а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</si>
</sst>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0"/>
  </numFmts>
  <fonts count="11">
    <font>
      <sz val="10"/>
      <color indexed="8"/>
      <name val="Arial Cyr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6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sz val="15"/>
      <color indexed="8"/>
      <name val="Times New Roman"/>
      <family val="0"/>
    </font>
    <font>
      <sz val="7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164" fontId="1" fillId="0" borderId="1" xfId="0" applyNumberFormat="1" applyFont="1" applyFill="1" applyBorder="1" applyAlignment="1" applyProtection="1">
      <alignment horizontal="righ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/>
      <protection/>
    </xf>
    <xf numFmtId="165" fontId="1" fillId="0" borderId="1" xfId="0" applyNumberFormat="1" applyFont="1" applyFill="1" applyBorder="1" applyAlignment="1" applyProtection="1">
      <alignment horizontal="right" vertical="center" wrapText="1"/>
      <protection/>
    </xf>
    <xf numFmtId="165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65" fontId="2" fillId="0" borderId="2" xfId="0" applyNumberFormat="1" applyFont="1" applyFill="1" applyBorder="1" applyAlignment="1" applyProtection="1">
      <alignment horizontal="right" vertical="center" wrapText="1"/>
      <protection/>
    </xf>
    <xf numFmtId="165" fontId="2" fillId="0" borderId="0" xfId="0" applyNumberFormat="1" applyFont="1" applyFill="1" applyAlignment="1" applyProtection="1">
      <alignment horizontal="right" vertical="center" wrapText="1"/>
      <protection/>
    </xf>
    <xf numFmtId="0" fontId="1" fillId="0" borderId="1" xfId="0" applyFont="1" applyFill="1" applyBorder="1" applyAlignment="1" applyProtection="1">
      <alignment horizontal="justify"/>
      <protection/>
    </xf>
    <xf numFmtId="166" fontId="2" fillId="0" borderId="0" xfId="0" applyNumberFormat="1" applyFont="1" applyFill="1" applyAlignment="1" applyProtection="1">
      <alignment horizontal="right" vertical="center" wrapText="1"/>
      <protection/>
    </xf>
    <xf numFmtId="0" fontId="1" fillId="0" borderId="3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/>
      <protection/>
    </xf>
    <xf numFmtId="164" fontId="2" fillId="0" borderId="1" xfId="0" applyNumberFormat="1" applyFont="1" applyFill="1" applyBorder="1" applyAlignment="1" applyProtection="1">
      <alignment horizontal="right" vertical="center" wrapText="1"/>
      <protection/>
    </xf>
    <xf numFmtId="164" fontId="0" fillId="0" borderId="1" xfId="0" applyNumberForma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89;&#1091;&#1088;&#1089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1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98"/>
  <sheetViews>
    <sheetView tabSelected="1" view="pageBreakPreview" zoomScale="75" zoomScaleSheetLayoutView="75" zoomScalePageLayoutView="75" workbookViewId="0" topLeftCell="A1">
      <selection activeCell="H94" sqref="H94"/>
    </sheetView>
  </sheetViews>
  <sheetFormatPr defaultColWidth="9.00390625" defaultRowHeight="12.75"/>
  <cols>
    <col min="1" max="1" width="4.625" style="28" customWidth="1"/>
    <col min="2" max="2" width="80.75390625" style="31" customWidth="1"/>
    <col min="3" max="3" width="13.00390625" style="5" customWidth="1"/>
    <col min="4" max="252" width="9.125" style="31" customWidth="1"/>
    <col min="253" max="253" width="6.125" style="31" customWidth="1"/>
    <col min="254" max="254" width="69.00390625" style="31" customWidth="1"/>
    <col min="255" max="255" width="20.25390625" style="31" customWidth="1"/>
  </cols>
  <sheetData>
    <row r="2" spans="1:3" s="6" customFormat="1" ht="47.25" customHeight="1">
      <c r="A2" s="29"/>
      <c r="B2" s="42"/>
      <c r="C2" s="42"/>
    </row>
    <row r="3" spans="1:3" ht="54" customHeight="1">
      <c r="A3" s="47" t="s">
        <v>0</v>
      </c>
      <c r="B3" s="47"/>
      <c r="C3" s="47"/>
    </row>
    <row r="4" spans="1:2" ht="21" customHeight="1">
      <c r="A4" s="32"/>
      <c r="B4" s="38"/>
    </row>
    <row r="5" spans="1:3" s="11" customFormat="1" ht="32.25" customHeight="1">
      <c r="A5" s="35" t="s">
        <v>1</v>
      </c>
      <c r="B5" s="35" t="s">
        <v>2</v>
      </c>
      <c r="C5" s="36" t="s">
        <v>3</v>
      </c>
    </row>
    <row r="6" spans="1:3" s="11" customFormat="1" ht="30" customHeight="1">
      <c r="A6" s="35"/>
      <c r="B6" s="33" t="s">
        <v>4</v>
      </c>
      <c r="C6" s="14"/>
    </row>
    <row r="7" spans="1:3" s="11" customFormat="1" ht="56.25" customHeight="1">
      <c r="A7" s="39">
        <v>1</v>
      </c>
      <c r="B7" s="37" t="s">
        <v>5</v>
      </c>
      <c r="C7" s="14">
        <v>8000</v>
      </c>
    </row>
    <row r="8" spans="1:3" s="11" customFormat="1" ht="96.75" customHeight="1">
      <c r="A8" s="39">
        <v>2</v>
      </c>
      <c r="B8" s="37" t="s">
        <v>6</v>
      </c>
      <c r="C8" s="14">
        <v>480</v>
      </c>
    </row>
    <row r="9" spans="1:3" s="11" customFormat="1" ht="102" customHeight="1">
      <c r="A9" s="39">
        <v>3</v>
      </c>
      <c r="B9" s="37" t="s">
        <v>7</v>
      </c>
      <c r="C9" s="14">
        <v>2000</v>
      </c>
    </row>
    <row r="10" spans="1:3" s="11" customFormat="1" ht="56.25" customHeight="1">
      <c r="A10" s="48">
        <v>4</v>
      </c>
      <c r="B10" s="37" t="s">
        <v>8</v>
      </c>
      <c r="C10" s="14"/>
    </row>
    <row r="11" spans="1:3" s="11" customFormat="1" ht="37.5" customHeight="1">
      <c r="A11" s="48"/>
      <c r="B11" s="37" t="s">
        <v>9</v>
      </c>
      <c r="C11" s="14">
        <v>1223.4</v>
      </c>
    </row>
    <row r="12" spans="1:3" s="11" customFormat="1" ht="28.5" customHeight="1">
      <c r="A12" s="48"/>
      <c r="B12" s="37" t="s">
        <v>10</v>
      </c>
      <c r="C12" s="14">
        <v>3500</v>
      </c>
    </row>
    <row r="13" spans="1:3" s="11" customFormat="1" ht="37.5" customHeight="1">
      <c r="A13" s="48"/>
      <c r="B13" s="25" t="s">
        <v>11</v>
      </c>
      <c r="C13" s="14">
        <f>258.1+30</f>
        <v>288.1</v>
      </c>
    </row>
    <row r="14" spans="1:3" s="11" customFormat="1" ht="37.5" customHeight="1">
      <c r="A14" s="48"/>
      <c r="B14" s="25" t="s">
        <v>12</v>
      </c>
      <c r="C14" s="14">
        <v>199</v>
      </c>
    </row>
    <row r="15" spans="1:3" s="11" customFormat="1" ht="37.5" customHeight="1">
      <c r="A15" s="48"/>
      <c r="B15" s="25" t="s">
        <v>13</v>
      </c>
      <c r="C15" s="14">
        <v>1000</v>
      </c>
    </row>
    <row r="16" spans="1:3" s="11" customFormat="1" ht="37.5" customHeight="1">
      <c r="A16" s="48"/>
      <c r="B16" s="25" t="s">
        <v>14</v>
      </c>
      <c r="C16" s="14">
        <v>579.1</v>
      </c>
    </row>
    <row r="17" spans="1:3" s="11" customFormat="1" ht="18.75" customHeight="1">
      <c r="A17" s="48"/>
      <c r="B17" s="25" t="s">
        <v>15</v>
      </c>
      <c r="C17" s="14">
        <v>128.9</v>
      </c>
    </row>
    <row r="18" spans="1:3" s="11" customFormat="1" ht="18.75" customHeight="1">
      <c r="A18" s="48"/>
      <c r="B18" s="25" t="s">
        <v>16</v>
      </c>
      <c r="C18" s="14">
        <v>55</v>
      </c>
    </row>
    <row r="19" spans="1:3" s="11" customFormat="1" ht="30" customHeight="1">
      <c r="A19" s="39">
        <v>5</v>
      </c>
      <c r="B19" s="37" t="s">
        <v>17</v>
      </c>
      <c r="C19" s="14">
        <v>-6000</v>
      </c>
    </row>
    <row r="20" spans="1:3" s="11" customFormat="1" ht="41.25" customHeight="1">
      <c r="A20" s="39">
        <v>6</v>
      </c>
      <c r="B20" s="37" t="s">
        <v>18</v>
      </c>
      <c r="C20" s="14">
        <v>20</v>
      </c>
    </row>
    <row r="21" spans="1:3" s="11" customFormat="1" ht="41.25" customHeight="1">
      <c r="A21" s="45">
        <v>7</v>
      </c>
      <c r="B21" s="37" t="s">
        <v>19</v>
      </c>
      <c r="C21" s="14"/>
    </row>
    <row r="22" spans="1:3" s="11" customFormat="1" ht="41.25" customHeight="1">
      <c r="A22" s="45"/>
      <c r="B22" s="37" t="s">
        <v>20</v>
      </c>
      <c r="C22" s="14">
        <v>218.925</v>
      </c>
    </row>
    <row r="23" spans="1:3" s="11" customFormat="1" ht="41.25" customHeight="1">
      <c r="A23" s="45"/>
      <c r="B23" s="37" t="s">
        <v>21</v>
      </c>
      <c r="C23" s="14">
        <v>159.2</v>
      </c>
    </row>
    <row r="24" spans="1:3" s="11" customFormat="1" ht="30" customHeight="1">
      <c r="A24" s="39"/>
      <c r="B24" s="33" t="s">
        <v>22</v>
      </c>
      <c r="C24" s="14"/>
    </row>
    <row r="25" spans="1:3" s="11" customFormat="1" ht="49.5" customHeight="1">
      <c r="A25" s="39">
        <v>8</v>
      </c>
      <c r="B25" s="37" t="s">
        <v>23</v>
      </c>
      <c r="C25" s="14">
        <v>3178.2</v>
      </c>
    </row>
    <row r="26" spans="1:3" s="11" customFormat="1" ht="89.25" customHeight="1">
      <c r="A26" s="39">
        <v>9</v>
      </c>
      <c r="B26" s="37" t="s">
        <v>24</v>
      </c>
      <c r="C26" s="14">
        <v>2360.1</v>
      </c>
    </row>
    <row r="27" spans="1:3" s="11" customFormat="1" ht="74.25" customHeight="1">
      <c r="A27" s="39">
        <v>10</v>
      </c>
      <c r="B27" s="37" t="s">
        <v>25</v>
      </c>
      <c r="C27" s="14">
        <v>490.2</v>
      </c>
    </row>
    <row r="28" spans="1:3" s="11" customFormat="1" ht="31.5" customHeight="1">
      <c r="A28" s="39"/>
      <c r="B28" s="33" t="s">
        <v>26</v>
      </c>
      <c r="C28" s="14"/>
    </row>
    <row r="29" spans="1:3" s="11" customFormat="1" ht="36" customHeight="1">
      <c r="A29" s="39">
        <v>11</v>
      </c>
      <c r="B29" s="37" t="s">
        <v>27</v>
      </c>
      <c r="C29" s="14">
        <v>37.1</v>
      </c>
    </row>
    <row r="30" spans="1:3" s="11" customFormat="1" ht="28.5" customHeight="1">
      <c r="A30" s="39">
        <v>12</v>
      </c>
      <c r="B30" s="37" t="s">
        <v>28</v>
      </c>
      <c r="C30" s="14">
        <v>261.5</v>
      </c>
    </row>
    <row r="31" spans="1:3" s="11" customFormat="1" ht="28.5" customHeight="1">
      <c r="A31" s="39">
        <v>13</v>
      </c>
      <c r="B31" s="37" t="s">
        <v>29</v>
      </c>
      <c r="C31" s="14">
        <f>137+38.3</f>
        <v>175.3</v>
      </c>
    </row>
    <row r="32" spans="1:3" s="11" customFormat="1" ht="25.5" customHeight="1">
      <c r="A32" s="39"/>
      <c r="B32" s="33" t="s">
        <v>30</v>
      </c>
      <c r="C32" s="14"/>
    </row>
    <row r="33" spans="1:3" s="11" customFormat="1" ht="56.25" customHeight="1">
      <c r="A33" s="39">
        <v>14</v>
      </c>
      <c r="B33" s="37" t="s">
        <v>31</v>
      </c>
      <c r="C33" s="14">
        <v>568</v>
      </c>
    </row>
    <row r="34" spans="1:3" s="11" customFormat="1" ht="56.25" customHeight="1">
      <c r="A34" s="39">
        <v>15</v>
      </c>
      <c r="B34" s="37" t="s">
        <v>32</v>
      </c>
      <c r="C34" s="14">
        <v>5000</v>
      </c>
    </row>
    <row r="35" spans="1:3" s="11" customFormat="1" ht="37.5" customHeight="1">
      <c r="A35" s="39">
        <v>16</v>
      </c>
      <c r="B35" s="37" t="s">
        <v>33</v>
      </c>
      <c r="C35" s="14">
        <v>2000</v>
      </c>
    </row>
    <row r="36" spans="1:3" s="11" customFormat="1" ht="37.5" customHeight="1">
      <c r="A36" s="39">
        <v>17</v>
      </c>
      <c r="B36" s="37" t="s">
        <v>34</v>
      </c>
      <c r="C36" s="14">
        <v>11</v>
      </c>
    </row>
    <row r="37" spans="1:3" s="11" customFormat="1" ht="40.5" customHeight="1">
      <c r="A37" s="46">
        <v>18</v>
      </c>
      <c r="B37" s="37" t="s">
        <v>35</v>
      </c>
      <c r="C37" s="14">
        <v>1500</v>
      </c>
    </row>
    <row r="38" spans="1:3" s="11" customFormat="1" ht="93.75" customHeight="1">
      <c r="A38" s="46">
        <v>19</v>
      </c>
      <c r="B38" s="37" t="s">
        <v>36</v>
      </c>
      <c r="C38" s="14">
        <v>295</v>
      </c>
    </row>
    <row r="39" spans="1:3" s="11" customFormat="1" ht="36.75" customHeight="1">
      <c r="A39" s="39"/>
      <c r="B39" s="33" t="s">
        <v>37</v>
      </c>
      <c r="C39" s="14"/>
    </row>
    <row r="40" spans="1:3" s="11" customFormat="1" ht="48" customHeight="1">
      <c r="A40" s="39">
        <v>20</v>
      </c>
      <c r="B40" s="37" t="s">
        <v>38</v>
      </c>
      <c r="C40" s="14">
        <v>4000</v>
      </c>
    </row>
    <row r="41" spans="1:3" s="11" customFormat="1" ht="75" customHeight="1">
      <c r="A41" s="39">
        <v>21</v>
      </c>
      <c r="B41" s="37" t="s">
        <v>39</v>
      </c>
      <c r="C41" s="14">
        <f>6000+3000</f>
        <v>9000</v>
      </c>
    </row>
    <row r="42" spans="1:3" s="11" customFormat="1" ht="131.25" customHeight="1">
      <c r="A42" s="39">
        <v>22</v>
      </c>
      <c r="B42" s="37" t="s">
        <v>40</v>
      </c>
      <c r="C42" s="14">
        <v>5000</v>
      </c>
    </row>
    <row r="43" spans="1:3" s="11" customFormat="1" ht="63" customHeight="1">
      <c r="A43" s="39">
        <v>23</v>
      </c>
      <c r="B43" s="37" t="s">
        <v>41</v>
      </c>
      <c r="C43" s="14">
        <v>800</v>
      </c>
    </row>
    <row r="44" spans="1:3" s="11" customFormat="1" ht="37.5" customHeight="1">
      <c r="A44" s="39">
        <v>24</v>
      </c>
      <c r="B44" s="34" t="s">
        <v>42</v>
      </c>
      <c r="C44" s="14">
        <v>250</v>
      </c>
    </row>
    <row r="45" spans="1:3" s="11" customFormat="1" ht="37.5" customHeight="1">
      <c r="A45" s="53">
        <v>25</v>
      </c>
      <c r="B45" s="34" t="s">
        <v>43</v>
      </c>
      <c r="C45" s="14"/>
    </row>
    <row r="46" spans="1:3" s="11" customFormat="1" ht="26.25" customHeight="1">
      <c r="A46" s="54"/>
      <c r="B46" s="34" t="s">
        <v>44</v>
      </c>
      <c r="C46" s="14">
        <v>-363.82</v>
      </c>
    </row>
    <row r="47" spans="1:3" s="11" customFormat="1" ht="37.5" customHeight="1">
      <c r="A47" s="54"/>
      <c r="B47" s="27" t="s">
        <v>45</v>
      </c>
      <c r="C47" s="14">
        <v>100</v>
      </c>
    </row>
    <row r="48" spans="1:3" s="11" customFormat="1" ht="56.25" customHeight="1">
      <c r="A48" s="55"/>
      <c r="B48" s="37" t="s">
        <v>46</v>
      </c>
      <c r="C48" s="14">
        <v>263.82</v>
      </c>
    </row>
    <row r="49" spans="1:3" s="11" customFormat="1" ht="30.75" customHeight="1">
      <c r="A49" s="40">
        <v>26</v>
      </c>
      <c r="B49" s="37" t="s">
        <v>47</v>
      </c>
      <c r="C49" s="14">
        <f>-3000</f>
        <v>-3000</v>
      </c>
    </row>
    <row r="50" spans="1:3" s="11" customFormat="1" ht="38.25" customHeight="1">
      <c r="A50" s="39"/>
      <c r="B50" s="33" t="s">
        <v>48</v>
      </c>
      <c r="C50" s="15"/>
    </row>
    <row r="51" spans="1:3" s="11" customFormat="1" ht="43.5" customHeight="1">
      <c r="A51" s="39">
        <v>27</v>
      </c>
      <c r="B51" s="37" t="s">
        <v>49</v>
      </c>
      <c r="C51" s="14">
        <v>2532.02</v>
      </c>
    </row>
    <row r="52" spans="1:3" s="11" customFormat="1" ht="55.5" customHeight="1">
      <c r="A52" s="39">
        <v>28</v>
      </c>
      <c r="B52" s="37" t="s">
        <v>50</v>
      </c>
      <c r="C52" s="14">
        <v>1662.11</v>
      </c>
    </row>
    <row r="53" spans="1:3" s="11" customFormat="1" ht="46.5" customHeight="1">
      <c r="A53" s="39">
        <v>29</v>
      </c>
      <c r="B53" s="19" t="s">
        <v>51</v>
      </c>
      <c r="C53" s="14">
        <v>3313.754</v>
      </c>
    </row>
    <row r="54" spans="1:3" s="11" customFormat="1" ht="56.25" customHeight="1">
      <c r="A54" s="39">
        <v>30</v>
      </c>
      <c r="B54" s="19" t="s">
        <v>52</v>
      </c>
      <c r="C54" s="14">
        <v>6452.56206</v>
      </c>
    </row>
    <row r="55" spans="1:3" s="11" customFormat="1" ht="49.5" customHeight="1">
      <c r="A55" s="39">
        <v>31</v>
      </c>
      <c r="B55" s="37" t="s">
        <v>53</v>
      </c>
      <c r="C55" s="14">
        <v>1328.464</v>
      </c>
    </row>
    <row r="56" spans="1:3" s="11" customFormat="1" ht="68.25" customHeight="1">
      <c r="A56" s="39">
        <v>32</v>
      </c>
      <c r="B56" s="19" t="s">
        <v>54</v>
      </c>
      <c r="C56" s="14">
        <v>4272.982</v>
      </c>
    </row>
    <row r="57" spans="1:3" s="11" customFormat="1" ht="56.25" customHeight="1">
      <c r="A57" s="39">
        <v>33</v>
      </c>
      <c r="B57" s="37" t="s">
        <v>55</v>
      </c>
      <c r="C57" s="14">
        <v>8500</v>
      </c>
    </row>
    <row r="58" spans="1:3" s="11" customFormat="1" ht="66" customHeight="1">
      <c r="A58" s="39">
        <v>34</v>
      </c>
      <c r="B58" s="37" t="s">
        <v>56</v>
      </c>
      <c r="C58" s="14">
        <v>5000</v>
      </c>
    </row>
    <row r="59" spans="1:3" s="11" customFormat="1" ht="67.5" customHeight="1">
      <c r="A59" s="39">
        <v>35</v>
      </c>
      <c r="B59" s="37" t="s">
        <v>57</v>
      </c>
      <c r="C59" s="14">
        <f>-1304.78309</f>
        <v>-1304.78309</v>
      </c>
    </row>
    <row r="60" spans="1:3" s="11" customFormat="1" ht="62.25" customHeight="1">
      <c r="A60" s="39">
        <v>36</v>
      </c>
      <c r="B60" s="37" t="s">
        <v>58</v>
      </c>
      <c r="C60" s="14">
        <v>-2138.263</v>
      </c>
    </row>
    <row r="61" spans="1:3" s="11" customFormat="1" ht="43.5" customHeight="1">
      <c r="A61" s="39">
        <v>37</v>
      </c>
      <c r="B61" s="37" t="s">
        <v>59</v>
      </c>
      <c r="C61" s="14">
        <v>49.9</v>
      </c>
    </row>
    <row r="62" spans="1:3" s="11" customFormat="1" ht="41.25" customHeight="1">
      <c r="A62" s="39">
        <v>38</v>
      </c>
      <c r="B62" s="37" t="s">
        <v>35</v>
      </c>
      <c r="C62" s="14">
        <v>22833</v>
      </c>
    </row>
    <row r="63" spans="1:3" s="11" customFormat="1" ht="30.75" customHeight="1">
      <c r="A63" s="39"/>
      <c r="B63" s="33" t="s">
        <v>60</v>
      </c>
      <c r="C63" s="14"/>
    </row>
    <row r="64" spans="1:3" s="11" customFormat="1" ht="64.5" customHeight="1">
      <c r="A64" s="48">
        <v>39</v>
      </c>
      <c r="B64" s="34" t="s">
        <v>61</v>
      </c>
      <c r="C64" s="44"/>
    </row>
    <row r="65" spans="1:3" s="11" customFormat="1" ht="49.5" customHeight="1">
      <c r="A65" s="48"/>
      <c r="B65" s="34" t="s">
        <v>62</v>
      </c>
      <c r="C65" s="14">
        <v>3300</v>
      </c>
    </row>
    <row r="66" spans="1:3" s="11" customFormat="1" ht="43.5" customHeight="1">
      <c r="A66" s="48"/>
      <c r="B66" s="34" t="s">
        <v>63</v>
      </c>
      <c r="C66" s="14">
        <v>595</v>
      </c>
    </row>
    <row r="67" spans="1:3" s="11" customFormat="1" ht="27.75" customHeight="1">
      <c r="A67" s="39">
        <v>40</v>
      </c>
      <c r="B67" s="34" t="s">
        <v>64</v>
      </c>
      <c r="C67" s="14">
        <v>1590</v>
      </c>
    </row>
    <row r="68" spans="1:3" s="11" customFormat="1" ht="29.25" customHeight="1">
      <c r="A68" s="39">
        <v>41</v>
      </c>
      <c r="B68" s="34" t="s">
        <v>65</v>
      </c>
      <c r="C68" s="14">
        <v>2039.564</v>
      </c>
    </row>
    <row r="69" spans="1:3" s="11" customFormat="1" ht="37.5" customHeight="1">
      <c r="A69" s="39">
        <v>42</v>
      </c>
      <c r="B69" s="34" t="s">
        <v>66</v>
      </c>
      <c r="C69" s="14">
        <v>-250.639</v>
      </c>
    </row>
    <row r="70" spans="1:3" s="11" customFormat="1" ht="46.5" customHeight="1">
      <c r="A70" s="39"/>
      <c r="B70" s="33" t="s">
        <v>67</v>
      </c>
      <c r="C70" s="14"/>
    </row>
    <row r="71" spans="1:3" s="11" customFormat="1" ht="46.5" customHeight="1">
      <c r="A71" s="39">
        <v>43</v>
      </c>
      <c r="B71" s="34" t="s">
        <v>68</v>
      </c>
      <c r="C71" s="14">
        <v>470.78</v>
      </c>
    </row>
    <row r="72" spans="1:3" s="11" customFormat="1" ht="42.75" customHeight="1">
      <c r="A72" s="39"/>
      <c r="B72" s="33" t="s">
        <v>69</v>
      </c>
      <c r="C72" s="14"/>
    </row>
    <row r="73" spans="1:3" s="11" customFormat="1" ht="27.75" customHeight="1">
      <c r="A73" s="39">
        <v>44</v>
      </c>
      <c r="B73" s="34" t="s">
        <v>70</v>
      </c>
      <c r="C73" s="14">
        <f>902.6-38.3</f>
        <v>864.3000000000001</v>
      </c>
    </row>
    <row r="74" spans="1:3" s="11" customFormat="1" ht="26.25" customHeight="1">
      <c r="A74" s="39">
        <v>45</v>
      </c>
      <c r="B74" s="37" t="s">
        <v>27</v>
      </c>
      <c r="C74" s="14">
        <v>18.7</v>
      </c>
    </row>
    <row r="75" spans="1:3" s="11" customFormat="1" ht="23.25" customHeight="1">
      <c r="A75" s="39">
        <v>46</v>
      </c>
      <c r="B75" s="37" t="s">
        <v>71</v>
      </c>
      <c r="C75" s="14">
        <v>94.7</v>
      </c>
    </row>
    <row r="76" spans="1:3" s="11" customFormat="1" ht="26.25" customHeight="1">
      <c r="A76" s="39">
        <v>47</v>
      </c>
      <c r="B76" s="37" t="s">
        <v>29</v>
      </c>
      <c r="C76" s="14">
        <v>43</v>
      </c>
    </row>
    <row r="77" spans="1:3" s="11" customFormat="1" ht="37.5" customHeight="1">
      <c r="A77" s="39">
        <v>48</v>
      </c>
      <c r="B77" s="37" t="s">
        <v>72</v>
      </c>
      <c r="C77" s="14">
        <v>329.3</v>
      </c>
    </row>
    <row r="78" spans="1:3" s="11" customFormat="1" ht="26.25" customHeight="1">
      <c r="A78" s="39">
        <v>49</v>
      </c>
      <c r="B78" s="37" t="s">
        <v>73</v>
      </c>
      <c r="C78" s="14">
        <v>129.6</v>
      </c>
    </row>
    <row r="79" spans="1:3" s="11" customFormat="1" ht="39.75" customHeight="1">
      <c r="A79" s="39"/>
      <c r="B79" s="33" t="s">
        <v>74</v>
      </c>
      <c r="C79" s="14"/>
    </row>
    <row r="80" spans="1:3" s="11" customFormat="1" ht="43.5" customHeight="1">
      <c r="A80" s="39">
        <v>50</v>
      </c>
      <c r="B80" s="37" t="s">
        <v>75</v>
      </c>
      <c r="C80" s="14">
        <v>7300</v>
      </c>
    </row>
    <row r="81" spans="1:3" s="11" customFormat="1" ht="51" customHeight="1">
      <c r="A81" s="53">
        <v>51</v>
      </c>
      <c r="B81" s="37" t="s">
        <v>76</v>
      </c>
      <c r="C81" s="14">
        <v>3000</v>
      </c>
    </row>
    <row r="82" spans="1:3" s="11" customFormat="1" ht="25.5" customHeight="1">
      <c r="A82" s="54"/>
      <c r="B82" s="37" t="s">
        <v>77</v>
      </c>
      <c r="C82" s="14">
        <v>-24333</v>
      </c>
    </row>
    <row r="83" spans="1:3" s="11" customFormat="1" ht="21.75" customHeight="1">
      <c r="A83" s="55"/>
      <c r="B83" s="37" t="s">
        <v>78</v>
      </c>
      <c r="C83" s="14"/>
    </row>
    <row r="84" spans="1:3" s="11" customFormat="1" ht="64.5" customHeight="1">
      <c r="A84" s="39">
        <v>52</v>
      </c>
      <c r="B84" s="37" t="s">
        <v>79</v>
      </c>
      <c r="C84" s="14">
        <v>500</v>
      </c>
    </row>
    <row r="85" spans="1:3" s="11" customFormat="1" ht="48" customHeight="1">
      <c r="A85" s="39">
        <v>53</v>
      </c>
      <c r="B85" s="37" t="s">
        <v>80</v>
      </c>
      <c r="C85" s="14">
        <v>500</v>
      </c>
    </row>
    <row r="86" spans="1:3" s="11" customFormat="1" ht="53.25" customHeight="1">
      <c r="A86" s="39">
        <v>54</v>
      </c>
      <c r="B86" s="37" t="s">
        <v>81</v>
      </c>
      <c r="C86" s="14">
        <v>45</v>
      </c>
    </row>
    <row r="87" spans="1:3" s="11" customFormat="1" ht="53.25" customHeight="1">
      <c r="A87" s="45">
        <v>55</v>
      </c>
      <c r="B87" s="37" t="s">
        <v>82</v>
      </c>
      <c r="C87" s="14">
        <v>4200</v>
      </c>
    </row>
    <row r="88" spans="1:3" s="11" customFormat="1" ht="37.5" customHeight="1">
      <c r="A88" s="39"/>
      <c r="B88" s="33" t="s">
        <v>83</v>
      </c>
      <c r="C88" s="14"/>
    </row>
    <row r="89" spans="1:3" s="11" customFormat="1" ht="18.75" customHeight="1">
      <c r="A89" s="39">
        <v>56</v>
      </c>
      <c r="B89" s="37" t="s">
        <v>84</v>
      </c>
      <c r="C89" s="14">
        <v>-10000</v>
      </c>
    </row>
    <row r="90" spans="1:3" s="11" customFormat="1" ht="30" customHeight="1">
      <c r="A90" s="39">
        <v>57</v>
      </c>
      <c r="B90" s="37" t="s">
        <v>85</v>
      </c>
      <c r="C90" s="14">
        <v>-1227.38</v>
      </c>
    </row>
    <row r="91" spans="1:3" ht="44.25" customHeight="1">
      <c r="A91" s="39"/>
      <c r="B91" s="33" t="s">
        <v>86</v>
      </c>
      <c r="C91" s="43">
        <f>SUM(C7:C90)</f>
        <v>85488.69596999999</v>
      </c>
    </row>
    <row r="92" spans="1:3" ht="18.75" customHeight="1" hidden="1" collapsed="1">
      <c r="A92" s="30"/>
      <c r="B92" s="41" t="s">
        <v>87</v>
      </c>
      <c r="C92" s="23" t="s">
        <v>88</v>
      </c>
    </row>
    <row r="93" spans="1:3" ht="18.75" customHeight="1" hidden="1" collapsed="1">
      <c r="A93" s="30"/>
      <c r="B93" s="41" t="s">
        <v>89</v>
      </c>
      <c r="C93" s="26" t="s">
        <v>88</v>
      </c>
    </row>
    <row r="94" spans="1:3" ht="78.75" customHeight="1">
      <c r="A94" s="51"/>
      <c r="B94" s="51"/>
      <c r="C94" s="51"/>
    </row>
    <row r="95" spans="1:3" s="7" customFormat="1" ht="18.75" customHeight="1">
      <c r="A95" s="52"/>
      <c r="B95" s="52"/>
      <c r="C95" s="8"/>
    </row>
    <row r="96" spans="1:3" s="7" customFormat="1" ht="19.5" customHeight="1">
      <c r="A96" s="52"/>
      <c r="B96" s="52"/>
      <c r="C96" s="52"/>
    </row>
    <row r="98" spans="1:3" ht="17.25" customHeight="1">
      <c r="A98" s="49"/>
      <c r="B98" s="50"/>
      <c r="C98" s="50"/>
    </row>
  </sheetData>
  <sheetProtection formatCells="0" formatColumns="0" formatRows="0" insertColumns="0" insertRows="0" insertHyperlinks="0" deleteColumns="0" deleteRows="0" sort="0" autoFilter="0" pivotTables="0"/>
  <mergeCells count="9">
    <mergeCell ref="A3:C3"/>
    <mergeCell ref="A10:A18"/>
    <mergeCell ref="A64:A66"/>
    <mergeCell ref="A98:C98"/>
    <mergeCell ref="A94:C94"/>
    <mergeCell ref="A95:B95"/>
    <mergeCell ref="A45:A48"/>
    <mergeCell ref="A96:C96"/>
    <mergeCell ref="A81:A83"/>
  </mergeCells>
  <printOptions horizontalCentered="1"/>
  <pageMargins left="0.984251968503937" right="0.1968503937007874" top="0.5905511811023623" bottom="0.3937007874015748" header="0" footer="0"/>
  <pageSetup fitToHeight="0" horizontalDpi="600" verticalDpi="600" orientation="portrait" paperSize="9" scale="85"/>
  <rowBreaks count="4" manualBreakCount="4">
    <brk id="20" max="255" man="1"/>
    <brk id="38" max="255" man="1"/>
    <brk id="55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98" zoomScaleSheetLayoutView="98" zoomScalePageLayoutView="98" workbookViewId="0" topLeftCell="A1">
      <selection activeCell="A22" sqref="A22:C23"/>
    </sheetView>
  </sheetViews>
  <sheetFormatPr defaultColWidth="9.00390625" defaultRowHeight="12.75"/>
  <cols>
    <col min="1" max="1" width="4.625" style="21" customWidth="1"/>
    <col min="2" max="2" width="93.75390625" style="2" customWidth="1"/>
    <col min="3" max="3" width="15.125" style="5" customWidth="1"/>
    <col min="4" max="4" width="14.25390625" style="2" customWidth="1"/>
    <col min="5" max="253" width="9.125" style="2" customWidth="1"/>
    <col min="254" max="254" width="6.125" style="2" customWidth="1"/>
    <col min="255" max="255" width="69.00390625" style="2" customWidth="1"/>
  </cols>
  <sheetData>
    <row r="1" spans="1:3" s="6" customFormat="1" ht="22.5" customHeight="1">
      <c r="A1" s="12"/>
      <c r="B1" s="20"/>
      <c r="C1" s="20"/>
    </row>
    <row r="2" spans="1:3" ht="60" customHeight="1">
      <c r="A2" s="47" t="s">
        <v>90</v>
      </c>
      <c r="B2" s="47"/>
      <c r="C2" s="47"/>
    </row>
    <row r="3" spans="1:3" ht="29.25" customHeight="1">
      <c r="A3" s="56" t="s">
        <v>91</v>
      </c>
      <c r="B3" s="56"/>
      <c r="C3" s="56"/>
    </row>
    <row r="4" spans="1:3" s="11" customFormat="1" ht="32.25" customHeight="1">
      <c r="A4" s="9" t="s">
        <v>1</v>
      </c>
      <c r="B4" s="9" t="s">
        <v>2</v>
      </c>
      <c r="C4" s="10" t="s">
        <v>92</v>
      </c>
    </row>
    <row r="5" spans="1:3" s="11" customFormat="1" ht="41.25" customHeight="1">
      <c r="A5" s="9"/>
      <c r="B5" s="4" t="s">
        <v>4</v>
      </c>
      <c r="C5" s="10"/>
    </row>
    <row r="6" spans="1:3" s="11" customFormat="1" ht="56.25" customHeight="1">
      <c r="A6" s="3" t="s">
        <v>93</v>
      </c>
      <c r="B6" s="13" t="s">
        <v>94</v>
      </c>
      <c r="C6" s="17">
        <v>120</v>
      </c>
    </row>
    <row r="7" spans="1:3" s="11" customFormat="1" ht="56.25" customHeight="1">
      <c r="A7" s="3" t="s">
        <v>95</v>
      </c>
      <c r="B7" s="19" t="s">
        <v>96</v>
      </c>
      <c r="C7" s="17">
        <v>15</v>
      </c>
    </row>
    <row r="8" spans="1:3" s="11" customFormat="1" ht="56.25" customHeight="1">
      <c r="A8" s="3" t="s">
        <v>97</v>
      </c>
      <c r="B8" s="19" t="s">
        <v>98</v>
      </c>
      <c r="C8" s="17">
        <v>15</v>
      </c>
    </row>
    <row r="9" spans="1:3" s="11" customFormat="1" ht="56.25" customHeight="1">
      <c r="A9" s="3" t="s">
        <v>99</v>
      </c>
      <c r="B9" s="19" t="s">
        <v>100</v>
      </c>
      <c r="C9" s="17">
        <v>15</v>
      </c>
    </row>
    <row r="10" spans="1:3" s="11" customFormat="1" ht="56.25" customHeight="1">
      <c r="A10" s="3" t="s">
        <v>101</v>
      </c>
      <c r="B10" s="19" t="s">
        <v>102</v>
      </c>
      <c r="C10" s="17">
        <v>15</v>
      </c>
    </row>
    <row r="11" spans="1:3" s="11" customFormat="1" ht="60" customHeight="1">
      <c r="A11" s="3" t="s">
        <v>103</v>
      </c>
      <c r="B11" s="19" t="s">
        <v>104</v>
      </c>
      <c r="C11" s="17">
        <v>15</v>
      </c>
    </row>
    <row r="12" spans="1:3" s="11" customFormat="1" ht="60" customHeight="1">
      <c r="A12" s="3" t="s">
        <v>105</v>
      </c>
      <c r="B12" s="19" t="s">
        <v>106</v>
      </c>
      <c r="C12" s="17">
        <v>145</v>
      </c>
    </row>
    <row r="13" spans="1:3" s="11" customFormat="1" ht="18.75" customHeight="1">
      <c r="A13" s="3"/>
      <c r="B13" s="4" t="s">
        <v>107</v>
      </c>
      <c r="C13" s="17"/>
    </row>
    <row r="14" spans="1:3" s="11" customFormat="1" ht="56.25" customHeight="1">
      <c r="A14" s="3" t="s">
        <v>108</v>
      </c>
      <c r="B14" s="19" t="s">
        <v>109</v>
      </c>
      <c r="C14" s="17">
        <v>40</v>
      </c>
    </row>
    <row r="15" spans="1:3" s="11" customFormat="1" ht="51" customHeight="1">
      <c r="A15" s="3" t="s">
        <v>110</v>
      </c>
      <c r="B15" s="19" t="s">
        <v>111</v>
      </c>
      <c r="C15" s="17">
        <v>2210</v>
      </c>
    </row>
    <row r="16" spans="1:3" s="11" customFormat="1" ht="37.5" customHeight="1">
      <c r="A16" s="3" t="s">
        <v>112</v>
      </c>
      <c r="B16" s="19" t="s">
        <v>113</v>
      </c>
      <c r="C16" s="17">
        <v>2536</v>
      </c>
    </row>
    <row r="17" spans="1:3" s="11" customFormat="1" ht="31.5" customHeight="1">
      <c r="A17" s="3"/>
      <c r="B17" s="4" t="s">
        <v>114</v>
      </c>
      <c r="C17" s="16"/>
    </row>
    <row r="18" spans="1:3" s="11" customFormat="1" ht="75" customHeight="1">
      <c r="A18" s="3" t="s">
        <v>115</v>
      </c>
      <c r="B18" s="19" t="s">
        <v>116</v>
      </c>
      <c r="C18" s="17">
        <v>3600</v>
      </c>
    </row>
    <row r="19" spans="1:3" s="11" customFormat="1" ht="56.25" customHeight="1">
      <c r="A19" s="3" t="s">
        <v>117</v>
      </c>
      <c r="B19" s="19" t="s">
        <v>118</v>
      </c>
      <c r="C19" s="17">
        <v>1400</v>
      </c>
    </row>
    <row r="20" spans="1:3" ht="32.25" customHeight="1">
      <c r="A20" s="3"/>
      <c r="B20" s="4" t="s">
        <v>86</v>
      </c>
      <c r="C20" s="18">
        <f>SUM(C6:C19)</f>
        <v>10126</v>
      </c>
    </row>
    <row r="21" spans="1:3" ht="23.25" customHeight="1">
      <c r="A21" s="1"/>
      <c r="B21" s="22"/>
      <c r="C21" s="24"/>
    </row>
    <row r="22" spans="1:3" s="7" customFormat="1" ht="18.75" customHeight="1">
      <c r="A22" s="52"/>
      <c r="B22" s="52"/>
      <c r="C22" s="8"/>
    </row>
    <row r="23" spans="1:3" s="7" customFormat="1" ht="19.5" customHeight="1">
      <c r="A23" s="52"/>
      <c r="B23" s="52"/>
      <c r="C23" s="52"/>
    </row>
    <row r="26" ht="24" customHeight="1"/>
  </sheetData>
  <sheetProtection formatCells="0" formatColumns="0" formatRows="0" insertColumns="0" insertRows="0" insertHyperlinks="0" deleteColumns="0" deleteRows="0" sort="0" autoFilter="0" pivotTables="0"/>
  <mergeCells count="4">
    <mergeCell ref="A3:C3"/>
    <mergeCell ref="A22:B22"/>
    <mergeCell ref="A2:C2"/>
    <mergeCell ref="A23:C23"/>
  </mergeCells>
  <printOptions horizontalCentered="1"/>
  <pageMargins left="0.984251968503937" right="0.1968503937007874" top="0.7874015748031497" bottom="0.7874015748031497" header="0" footer="0"/>
  <pageSetup fitToHeight="0" horizontalDpi="600" verticalDpi="600" orientation="portrait" paperSize="9" scale="70"/>
  <headerFooter alignWithMargins="0">
    <oddHeader>&amp;C
&amp;"Times New Roman,обычный"&amp;12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Ð¡Ð²Ñ–Ñ†ÐµÐ»ÑŒÑÑŒÐºÐ° Ð†Ñ€Ð¸Ð½Ð°</dc:creator>
  <cp:keywords/>
  <dc:description/>
  <cp:lastModifiedBy>031115-03</cp:lastModifiedBy>
  <dcterms:created xsi:type="dcterms:W3CDTF">2019-11-14T11:25:15Z</dcterms:created>
  <dcterms:modified xsi:type="dcterms:W3CDTF">2021-06-17T14:28:27Z</dcterms:modified>
  <cp:category/>
  <cp:version/>
  <cp:contentType/>
  <cp:contentStatus/>
</cp:coreProperties>
</file>